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I14" i="1" l="1"/>
  <c r="J14" i="1" s="1"/>
  <c r="B42" i="1" l="1"/>
  <c r="B43" i="1" s="1"/>
  <c r="B44" i="1" s="1"/>
  <c r="B45" i="1" s="1"/>
  <c r="I44" i="1" l="1"/>
  <c r="J44" i="1" s="1"/>
  <c r="I45" i="1" l="1"/>
  <c r="J45" i="1" s="1"/>
  <c r="I43" i="1"/>
  <c r="J43" i="1" s="1"/>
  <c r="I42" i="1"/>
  <c r="J42" i="1" s="1"/>
  <c r="B39" i="1" l="1"/>
  <c r="B40" i="1" s="1"/>
  <c r="B28" i="1"/>
  <c r="B29" i="1" s="1"/>
  <c r="B30" i="1" s="1"/>
  <c r="B31" i="1" s="1"/>
  <c r="B32" i="1" s="1"/>
  <c r="B33" i="1" s="1"/>
  <c r="B34" i="1" s="1"/>
  <c r="B35" i="1" s="1"/>
  <c r="B21" i="1"/>
  <c r="B7" i="1"/>
  <c r="B8" i="1" s="1"/>
  <c r="I41" i="1" l="1"/>
  <c r="J41" i="1" s="1"/>
  <c r="I40" i="1"/>
  <c r="J40" i="1" s="1"/>
  <c r="I39" i="1"/>
  <c r="J39" i="1" s="1"/>
  <c r="I36" i="1"/>
  <c r="J36" i="1" s="1"/>
  <c r="I35" i="1"/>
  <c r="J35" i="1" s="1"/>
  <c r="I28" i="1"/>
  <c r="J28" i="1" s="1"/>
  <c r="I27" i="1"/>
  <c r="J27" i="1" s="1"/>
  <c r="I38" i="1"/>
  <c r="J38" i="1" s="1"/>
  <c r="I37" i="1"/>
  <c r="J37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3" i="1"/>
  <c r="J13" i="1" s="1"/>
  <c r="I12" i="1"/>
  <c r="J12" i="1" s="1"/>
  <c r="I11" i="1"/>
  <c r="J11" i="1" s="1"/>
  <c r="I9" i="1"/>
  <c r="J9" i="1" s="1"/>
  <c r="I8" i="1"/>
  <c r="J8" i="1" s="1"/>
  <c r="I10" i="1"/>
  <c r="J10" i="1" s="1"/>
  <c r="I7" i="1"/>
  <c r="J7" i="1" s="1"/>
  <c r="I6" i="1" l="1"/>
  <c r="J6" i="1" s="1"/>
</calcChain>
</file>

<file path=xl/sharedStrings.xml><?xml version="1.0" encoding="utf-8"?>
<sst xmlns="http://schemas.openxmlformats.org/spreadsheetml/2006/main" count="76" uniqueCount="75">
  <si>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</si>
  <si>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</si>
  <si>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</si>
  <si>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</si>
  <si>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</si>
  <si>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</si>
  <si>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</si>
  <si>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</si>
  <si>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</si>
  <si>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</si>
  <si>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</si>
  <si>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Быт,ул.Мира 1,2,3,4,5 ул.Жигулёвская 1,2,3,4,5 магазин,,детсад,улич.освещение.</t>
  </si>
  <si>
    <t>Быт ( п. Ленина 22,24,26,28,30. ул.Мира 7</t>
  </si>
  <si>
    <t xml:space="preserve">ул.Гаражная.Пожарка,дачный  массив у фабричного гаража левая  сторона. </t>
  </si>
  <si>
    <t>Котельная ,холодное  водоснабжение с.Курумоч, КНС-1.</t>
  </si>
  <si>
    <t xml:space="preserve">с. Курумоч  частный  сектор,ДК Жигули  </t>
  </si>
  <si>
    <t>Школа новая,частный сектор</t>
  </si>
  <si>
    <t>Больница,уличное  освещение, частный  сектор.</t>
  </si>
  <si>
    <t>Водозабор с.Курумоч-2 подъём</t>
  </si>
  <si>
    <t>Многоквартирные  дома,частный сектор.</t>
  </si>
  <si>
    <t>Пром база МУП ЖКХ,КНС2, дачный массив в районе очистных ,АЗС.</t>
  </si>
  <si>
    <t>Жгиз,частный  сектор,турбаза</t>
  </si>
  <si>
    <t>КНС-2</t>
  </si>
  <si>
    <t>Дачный  массив  правая  сторона</t>
  </si>
  <si>
    <t>Коттеджный  посёлок  Мастрюки</t>
  </si>
  <si>
    <t>КТП КУР 1621/400</t>
  </si>
  <si>
    <t>Власть  Труда ул Новая,уличное  освещение,дачи</t>
  </si>
  <si>
    <t>Власть  Труда  частная  застройка .</t>
  </si>
  <si>
    <t>СТ.Барское коттеджный  посёлок</t>
  </si>
  <si>
    <t>Площадка  Мастрюки 2 площадка.  Промбаза.</t>
  </si>
  <si>
    <t xml:space="preserve">Водозабор   п.Власть Труда. С.Курумоч </t>
  </si>
  <si>
    <t xml:space="preserve">Детский лагерь Волжанин </t>
  </si>
  <si>
    <t xml:space="preserve">К.П. Мастрюки </t>
  </si>
  <si>
    <t xml:space="preserve">СТ Железнодорожник </t>
  </si>
  <si>
    <t>Медсклад.</t>
  </si>
  <si>
    <t>Администрация,2 этажные  дома,киоски.магазины</t>
  </si>
  <si>
    <t>Быт(пр.Ленина  31,32,32а,34,36 ) почта, сбербанк, АТС,ул.освещение</t>
  </si>
  <si>
    <t>Школа старая. детсад. многоэтажки. частный сектор</t>
  </si>
  <si>
    <t>Многоквартирные дома. Пр. Ленина 29,33,35,37. спотркомплекс ,уличное  освещение</t>
  </si>
  <si>
    <t>Частный  сектор ул. Вишнёвая, Фабричная, Ягодная, Абрикосовая, Волжская, Крайняя</t>
  </si>
  <si>
    <t>ЗТП КУР 2001</t>
  </si>
  <si>
    <t>ЗТП КУР 901</t>
  </si>
  <si>
    <t>ЗТП КУР 2003</t>
  </si>
  <si>
    <t>ЗТП КУР 2004</t>
  </si>
  <si>
    <t>ЗТП  КУР 904</t>
  </si>
  <si>
    <t>ЗТП КУР 2005</t>
  </si>
  <si>
    <t>ЗТП КУР 905</t>
  </si>
  <si>
    <t>ЗТП КУР 906</t>
  </si>
  <si>
    <t>ЗТП КУР 2009</t>
  </si>
  <si>
    <t>КТП КУР 2010</t>
  </si>
  <si>
    <t>ЗТП КУР 1211/250( РУ 0,4 КВ АО ССК)</t>
  </si>
  <si>
    <t>ЗТП КУР 2012</t>
  </si>
  <si>
    <t>КТП КУР 2013</t>
  </si>
  <si>
    <t>ЗТП КУР  927</t>
  </si>
  <si>
    <t>КТП КУР 1204</t>
  </si>
  <si>
    <t>КТП КУР 2018</t>
  </si>
  <si>
    <t>КТП КУР 2019</t>
  </si>
  <si>
    <t>КТП КУР 936</t>
  </si>
  <si>
    <t>КТП КУР 1620</t>
  </si>
  <si>
    <t>КТП КУР 1622</t>
  </si>
  <si>
    <t>КТП КУР 1223</t>
  </si>
  <si>
    <t>КТП КУР 1614</t>
  </si>
  <si>
    <t>ЗТП КУР 1203</t>
  </si>
  <si>
    <t>КТП КУР 1213</t>
  </si>
  <si>
    <t>КТП КУР 1623</t>
  </si>
  <si>
    <t>КТП КУР 1624</t>
  </si>
  <si>
    <t>ЗТП КУР 914</t>
  </si>
  <si>
    <t>КТП КУР 2023/250</t>
  </si>
  <si>
    <t>Детсад</t>
  </si>
  <si>
    <t>СНТ  " Берёзова я Грива "</t>
  </si>
  <si>
    <t>КТП КУР 1428/400</t>
  </si>
  <si>
    <t>КТП КУР 1426/630</t>
  </si>
  <si>
    <t xml:space="preserve">Пятёрочка </t>
  </si>
  <si>
    <t>КТП КУР  2021/160</t>
  </si>
  <si>
    <t>Курумоченский участок замер июнь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</si>
</sst>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4" borderId="0" xfId="0" applyFont="1" applyFill="1"/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vertical="center"/>
    </xf>
    <xf numFmtId="0" fontId="4" fillId="0" borderId="1" xfId="0" applyFont="1" applyBorder="1"/>
    <xf numFmtId="0" fontId="4" fillId="4" borderId="5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top"/>
    </xf>
    <xf numFmtId="0" fontId="4" fillId="0" borderId="1" xfId="0" applyFont="1" applyBorder="1" applyAlignment="1">
      <alignment horizontal="center"/>
    </xf>
    <xf numFmtId="0" fontId="4" fillId="4" borderId="7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5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5"/>
  <sheetViews>
    <sheetView tabSelected="1" view="pageLayout" zoomScaleNormal="100" workbookViewId="0">
      <selection activeCell="H46" sqref="H46"/>
    </sheetView>
  </sheetViews>
  <sheetFormatPr defaultRowHeight="15" x14ac:dyDescent="0.25"/>
  <cols>
    <col min="1" max="1" width="2.7109375" customWidth="1"/>
    <col min="2" max="2" width="6.5703125" style="3" customWidth="1"/>
    <col min="3" max="3" width="18.28515625" style="4" customWidth="1"/>
    <col min="4" max="4" width="10.5703125" style="2" customWidth="1"/>
    <col min="5" max="5" width="34.85546875" style="5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9.42578125" style="6" customWidth="1"/>
  </cols>
  <sheetData>
    <row r="1" spans="2:10" ht="18" customHeight="1" x14ac:dyDescent="0.25">
      <c r="B1" s="49" t="s">
        <v>74</v>
      </c>
      <c r="C1" s="50"/>
      <c r="D1" s="50"/>
      <c r="E1" s="50"/>
      <c r="F1" s="50"/>
      <c r="G1" s="50"/>
      <c r="H1" s="50"/>
      <c r="I1" s="50"/>
      <c r="J1" s="51"/>
    </row>
    <row r="2" spans="2:10" ht="18" customHeight="1" x14ac:dyDescent="0.25">
      <c r="B2" s="52"/>
      <c r="C2" s="53"/>
      <c r="D2" s="53"/>
      <c r="E2" s="53"/>
      <c r="F2" s="53"/>
      <c r="G2" s="53"/>
      <c r="H2" s="53"/>
      <c r="I2" s="53"/>
      <c r="J2" s="54"/>
    </row>
    <row r="3" spans="2:10" ht="15" customHeight="1" x14ac:dyDescent="0.25">
      <c r="B3" s="42" t="s">
        <v>0</v>
      </c>
      <c r="C3" s="55" t="s">
        <v>1</v>
      </c>
      <c r="D3" s="55" t="s">
        <v>2</v>
      </c>
      <c r="E3" s="44" t="s">
        <v>3</v>
      </c>
      <c r="F3" s="41" t="s">
        <v>4</v>
      </c>
      <c r="G3" s="41"/>
      <c r="H3" s="41"/>
      <c r="I3" s="41"/>
      <c r="J3" s="41"/>
    </row>
    <row r="4" spans="2:10" x14ac:dyDescent="0.25">
      <c r="B4" s="42"/>
      <c r="C4" s="55"/>
      <c r="D4" s="55"/>
      <c r="E4" s="45"/>
      <c r="F4" s="42" t="s">
        <v>5</v>
      </c>
      <c r="G4" s="42"/>
      <c r="H4" s="42"/>
      <c r="I4" s="42" t="s">
        <v>9</v>
      </c>
      <c r="J4" s="43" t="s">
        <v>10</v>
      </c>
    </row>
    <row r="5" spans="2:10" x14ac:dyDescent="0.25">
      <c r="B5" s="42"/>
      <c r="C5" s="55"/>
      <c r="D5" s="55"/>
      <c r="E5" s="46"/>
      <c r="F5" s="8" t="s">
        <v>6</v>
      </c>
      <c r="G5" s="8" t="s">
        <v>7</v>
      </c>
      <c r="H5" s="8" t="s">
        <v>8</v>
      </c>
      <c r="I5" s="42"/>
      <c r="J5" s="43"/>
    </row>
    <row r="6" spans="2:10" s="1" customFormat="1" ht="30.75" customHeight="1" x14ac:dyDescent="0.25">
      <c r="B6" s="16">
        <v>1</v>
      </c>
      <c r="C6" s="17" t="s">
        <v>40</v>
      </c>
      <c r="D6" s="18">
        <v>250</v>
      </c>
      <c r="E6" s="17" t="s">
        <v>36</v>
      </c>
      <c r="F6" s="9">
        <v>59</v>
      </c>
      <c r="G6" s="9">
        <v>71</v>
      </c>
      <c r="H6" s="9">
        <v>57</v>
      </c>
      <c r="I6" s="10">
        <f t="shared" ref="I6:I13" si="0">(F6+G6+H6)/3*0.38*1.73</f>
        <v>40.977933333333333</v>
      </c>
      <c r="J6" s="10">
        <f>I6/D6*100</f>
        <v>16.391173333333334</v>
      </c>
    </row>
    <row r="7" spans="2:10" s="1" customFormat="1" ht="27" customHeight="1" x14ac:dyDescent="0.25">
      <c r="B7" s="16">
        <f>1+B6</f>
        <v>2</v>
      </c>
      <c r="C7" s="17" t="s">
        <v>41</v>
      </c>
      <c r="D7" s="25">
        <v>250</v>
      </c>
      <c r="E7" s="26" t="s">
        <v>11</v>
      </c>
      <c r="F7" s="9">
        <v>171</v>
      </c>
      <c r="G7" s="9">
        <v>113</v>
      </c>
      <c r="H7" s="9">
        <v>129</v>
      </c>
      <c r="I7" s="10">
        <f t="shared" si="0"/>
        <v>90.502066666666664</v>
      </c>
      <c r="J7" s="10">
        <f t="shared" ref="J7:J13" si="1">I7/D7*100</f>
        <v>36.200826666666664</v>
      </c>
    </row>
    <row r="8" spans="2:10" s="1" customFormat="1" x14ac:dyDescent="0.25">
      <c r="B8" s="36">
        <f t="shared" ref="B8:B45" si="2">1+B7</f>
        <v>3</v>
      </c>
      <c r="C8" s="38" t="s">
        <v>42</v>
      </c>
      <c r="D8" s="18">
        <v>400</v>
      </c>
      <c r="E8" s="38" t="s">
        <v>12</v>
      </c>
      <c r="F8" s="9">
        <v>140</v>
      </c>
      <c r="G8" s="9">
        <v>140</v>
      </c>
      <c r="H8" s="9">
        <v>110</v>
      </c>
      <c r="I8" s="10">
        <f t="shared" si="0"/>
        <v>85.462000000000003</v>
      </c>
      <c r="J8" s="10">
        <f t="shared" si="1"/>
        <v>21.365500000000001</v>
      </c>
    </row>
    <row r="9" spans="2:10" s="1" customFormat="1" x14ac:dyDescent="0.25">
      <c r="B9" s="37"/>
      <c r="C9" s="39"/>
      <c r="D9" s="27">
        <v>400</v>
      </c>
      <c r="E9" s="40"/>
      <c r="F9" s="9">
        <v>60</v>
      </c>
      <c r="G9" s="9">
        <v>41</v>
      </c>
      <c r="H9" s="9">
        <v>43</v>
      </c>
      <c r="I9" s="10">
        <f t="shared" si="0"/>
        <v>31.555200000000003</v>
      </c>
      <c r="J9" s="10">
        <f t="shared" si="1"/>
        <v>7.8888000000000016</v>
      </c>
    </row>
    <row r="10" spans="2:10" s="1" customFormat="1" ht="27" customHeight="1" x14ac:dyDescent="0.25">
      <c r="B10" s="16">
        <v>4</v>
      </c>
      <c r="C10" s="17" t="s">
        <v>43</v>
      </c>
      <c r="D10" s="18">
        <v>160</v>
      </c>
      <c r="E10" s="17" t="s">
        <v>35</v>
      </c>
      <c r="F10" s="9">
        <v>204</v>
      </c>
      <c r="G10" s="9">
        <v>190</v>
      </c>
      <c r="H10" s="9">
        <v>185</v>
      </c>
      <c r="I10" s="10">
        <f t="shared" si="0"/>
        <v>126.87820000000001</v>
      </c>
      <c r="J10" s="10">
        <f t="shared" si="1"/>
        <v>79.298874999999995</v>
      </c>
    </row>
    <row r="11" spans="2:10" s="1" customFormat="1" ht="45" x14ac:dyDescent="0.25">
      <c r="B11" s="16">
        <v>5</v>
      </c>
      <c r="C11" s="17" t="s">
        <v>44</v>
      </c>
      <c r="D11" s="27">
        <v>250</v>
      </c>
      <c r="E11" s="28" t="s">
        <v>13</v>
      </c>
      <c r="F11" s="9">
        <v>337</v>
      </c>
      <c r="G11" s="9">
        <v>429</v>
      </c>
      <c r="H11" s="9">
        <v>370</v>
      </c>
      <c r="I11" s="10">
        <f t="shared" si="0"/>
        <v>248.93546666666668</v>
      </c>
      <c r="J11" s="10">
        <f t="shared" si="1"/>
        <v>99.574186666666677</v>
      </c>
    </row>
    <row r="12" spans="2:10" s="1" customFormat="1" x14ac:dyDescent="0.25">
      <c r="B12" s="36">
        <v>6</v>
      </c>
      <c r="C12" s="38" t="s">
        <v>45</v>
      </c>
      <c r="D12" s="29">
        <v>630</v>
      </c>
      <c r="E12" s="38" t="s">
        <v>14</v>
      </c>
      <c r="F12" s="9">
        <v>301</v>
      </c>
      <c r="G12" s="9">
        <v>300</v>
      </c>
      <c r="H12" s="9">
        <v>35</v>
      </c>
      <c r="I12" s="10">
        <f t="shared" si="0"/>
        <v>139.36879999999999</v>
      </c>
      <c r="J12" s="10">
        <f t="shared" si="1"/>
        <v>22.122031746031745</v>
      </c>
    </row>
    <row r="13" spans="2:10" s="1" customFormat="1" x14ac:dyDescent="0.25">
      <c r="B13" s="37"/>
      <c r="C13" s="39"/>
      <c r="D13" s="18">
        <v>630</v>
      </c>
      <c r="E13" s="40"/>
      <c r="F13" s="9">
        <v>110</v>
      </c>
      <c r="G13" s="9">
        <v>105</v>
      </c>
      <c r="H13" s="9">
        <v>107</v>
      </c>
      <c r="I13" s="10">
        <f t="shared" si="0"/>
        <v>70.560933333333338</v>
      </c>
      <c r="J13" s="10">
        <f t="shared" si="1"/>
        <v>11.20014814814815</v>
      </c>
    </row>
    <row r="14" spans="2:10" s="1" customFormat="1" ht="30" x14ac:dyDescent="0.25">
      <c r="B14" s="16">
        <v>7</v>
      </c>
      <c r="C14" s="17" t="s">
        <v>46</v>
      </c>
      <c r="D14" s="18">
        <v>180</v>
      </c>
      <c r="E14" s="17" t="s">
        <v>15</v>
      </c>
      <c r="F14" s="9">
        <v>127</v>
      </c>
      <c r="G14" s="9">
        <v>130</v>
      </c>
      <c r="H14" s="9">
        <v>97</v>
      </c>
      <c r="I14" s="10">
        <f>(F14+G14+H14)/3*0.38*1.73</f>
        <v>77.5732</v>
      </c>
      <c r="J14" s="10">
        <f>I14/D14*100</f>
        <v>43.096222222222224</v>
      </c>
    </row>
    <row r="15" spans="2:10" s="7" customFormat="1" ht="30" x14ac:dyDescent="0.25">
      <c r="B15" s="16">
        <v>8</v>
      </c>
      <c r="C15" s="17" t="s">
        <v>47</v>
      </c>
      <c r="D15" s="18">
        <v>400</v>
      </c>
      <c r="E15" s="17" t="s">
        <v>37</v>
      </c>
      <c r="F15" s="12">
        <v>107</v>
      </c>
      <c r="G15" s="12">
        <v>90</v>
      </c>
      <c r="H15" s="12">
        <v>133</v>
      </c>
      <c r="I15" s="13">
        <f t="shared" ref="I15:I17" si="3">(F15+G15+H15)/3*0.38*1.73</f>
        <v>72.313999999999993</v>
      </c>
      <c r="J15" s="13">
        <f t="shared" ref="J15:J17" si="4">I15/D15*100</f>
        <v>18.078499999999998</v>
      </c>
    </row>
    <row r="16" spans="2:10" s="1" customFormat="1" x14ac:dyDescent="0.25">
      <c r="B16" s="36">
        <v>9</v>
      </c>
      <c r="C16" s="38" t="s">
        <v>48</v>
      </c>
      <c r="D16" s="29">
        <v>160</v>
      </c>
      <c r="E16" s="38" t="s">
        <v>16</v>
      </c>
      <c r="F16" s="9">
        <v>171</v>
      </c>
      <c r="G16" s="9">
        <v>181</v>
      </c>
      <c r="H16" s="9">
        <v>181</v>
      </c>
      <c r="I16" s="10">
        <f t="shared" si="3"/>
        <v>116.79806666666667</v>
      </c>
      <c r="J16" s="10">
        <f t="shared" si="4"/>
        <v>72.998791666666676</v>
      </c>
    </row>
    <row r="17" spans="2:10" s="1" customFormat="1" x14ac:dyDescent="0.25">
      <c r="B17" s="37"/>
      <c r="C17" s="39"/>
      <c r="D17" s="30">
        <v>250</v>
      </c>
      <c r="E17" s="40"/>
      <c r="F17" s="9">
        <v>13</v>
      </c>
      <c r="G17" s="9">
        <v>10</v>
      </c>
      <c r="H17" s="9">
        <v>15</v>
      </c>
      <c r="I17" s="10">
        <f t="shared" si="3"/>
        <v>8.3270666666666671</v>
      </c>
      <c r="J17" s="10">
        <f t="shared" si="4"/>
        <v>3.3308266666666668</v>
      </c>
    </row>
    <row r="18" spans="2:10" s="1" customFormat="1" x14ac:dyDescent="0.25">
      <c r="B18" s="36">
        <v>10</v>
      </c>
      <c r="C18" s="38" t="s">
        <v>49</v>
      </c>
      <c r="D18" s="18">
        <v>400</v>
      </c>
      <c r="E18" s="38" t="s">
        <v>17</v>
      </c>
      <c r="F18" s="9">
        <v>143</v>
      </c>
      <c r="G18" s="9">
        <v>111</v>
      </c>
      <c r="H18" s="9">
        <v>125</v>
      </c>
      <c r="I18" s="10">
        <f t="shared" ref="I18:I19" si="5">(F18+G18+H18)/3*0.38*1.73</f>
        <v>83.051533333333339</v>
      </c>
      <c r="J18" s="10">
        <f t="shared" ref="J18:J19" si="6">I18/D18*100</f>
        <v>20.762883333333335</v>
      </c>
    </row>
    <row r="19" spans="2:10" s="1" customFormat="1" x14ac:dyDescent="0.25">
      <c r="B19" s="37"/>
      <c r="C19" s="39"/>
      <c r="D19" s="27">
        <v>400</v>
      </c>
      <c r="E19" s="40"/>
      <c r="F19" s="9">
        <v>0</v>
      </c>
      <c r="G19" s="9">
        <v>0</v>
      </c>
      <c r="H19" s="9">
        <v>0</v>
      </c>
      <c r="I19" s="10">
        <f t="shared" si="5"/>
        <v>0</v>
      </c>
      <c r="J19" s="10">
        <f t="shared" si="6"/>
        <v>0</v>
      </c>
    </row>
    <row r="20" spans="2:10" s="7" customFormat="1" ht="45" x14ac:dyDescent="0.25">
      <c r="B20" s="16">
        <v>11</v>
      </c>
      <c r="C20" s="17" t="s">
        <v>50</v>
      </c>
      <c r="D20" s="18">
        <v>250</v>
      </c>
      <c r="E20" s="31" t="s">
        <v>18</v>
      </c>
      <c r="F20" s="12">
        <v>102</v>
      </c>
      <c r="G20" s="12">
        <v>104</v>
      </c>
      <c r="H20" s="12">
        <v>103</v>
      </c>
      <c r="I20" s="13">
        <f t="shared" ref="I20" si="7">(F20+G20+H20)/3*0.38*1.73</f>
        <v>67.712199999999996</v>
      </c>
      <c r="J20" s="13">
        <f t="shared" ref="J20" si="8">I20/D20*100</f>
        <v>27.084879999999998</v>
      </c>
    </row>
    <row r="21" spans="2:10" s="1" customFormat="1" x14ac:dyDescent="0.25">
      <c r="B21" s="36">
        <f t="shared" si="2"/>
        <v>12</v>
      </c>
      <c r="C21" s="38" t="s">
        <v>51</v>
      </c>
      <c r="D21" s="29">
        <v>250</v>
      </c>
      <c r="E21" s="38" t="s">
        <v>19</v>
      </c>
      <c r="F21" s="9">
        <v>57</v>
      </c>
      <c r="G21" s="9">
        <v>53</v>
      </c>
      <c r="H21" s="9">
        <v>66</v>
      </c>
      <c r="I21" s="10">
        <f t="shared" ref="I21" si="9">(F21+G21+H21)/3*0.38*1.73</f>
        <v>38.567466666666668</v>
      </c>
      <c r="J21" s="10">
        <f t="shared" ref="J21" si="10">I21/D21*100</f>
        <v>15.426986666666668</v>
      </c>
    </row>
    <row r="22" spans="2:10" s="1" customFormat="1" x14ac:dyDescent="0.25">
      <c r="B22" s="37"/>
      <c r="C22" s="39"/>
      <c r="D22" s="30">
        <v>250</v>
      </c>
      <c r="E22" s="40"/>
      <c r="F22" s="9">
        <v>114</v>
      </c>
      <c r="G22" s="9">
        <v>90</v>
      </c>
      <c r="H22" s="9">
        <v>90</v>
      </c>
      <c r="I22" s="10">
        <f t="shared" ref="I22" si="11">(F22+G22+H22)/3*0.38*1.73</f>
        <v>64.425200000000004</v>
      </c>
      <c r="J22" s="10">
        <f t="shared" ref="J22" si="12">I22/D22*100</f>
        <v>25.77008</v>
      </c>
    </row>
    <row r="23" spans="2:10" s="1" customFormat="1" x14ac:dyDescent="0.25">
      <c r="B23" s="36">
        <v>13</v>
      </c>
      <c r="C23" s="38" t="s">
        <v>52</v>
      </c>
      <c r="D23" s="29">
        <v>250</v>
      </c>
      <c r="E23" s="38" t="s">
        <v>20</v>
      </c>
      <c r="F23" s="9">
        <v>10</v>
      </c>
      <c r="G23" s="9">
        <v>32</v>
      </c>
      <c r="H23" s="9">
        <v>12</v>
      </c>
      <c r="I23" s="10">
        <f t="shared" ref="I23" si="13">(F23+G23+H23)/3*0.38*1.73</f>
        <v>11.8332</v>
      </c>
      <c r="J23" s="10">
        <f t="shared" ref="J23" si="14">I23/D23*100</f>
        <v>4.7332799999999997</v>
      </c>
    </row>
    <row r="24" spans="2:10" s="1" customFormat="1" x14ac:dyDescent="0.25">
      <c r="B24" s="37"/>
      <c r="C24" s="39"/>
      <c r="D24" s="30">
        <v>400</v>
      </c>
      <c r="E24" s="40"/>
      <c r="F24" s="9">
        <v>193</v>
      </c>
      <c r="G24" s="9">
        <v>150</v>
      </c>
      <c r="H24" s="9">
        <v>186</v>
      </c>
      <c r="I24" s="10">
        <f t="shared" ref="I24" si="15">(F24+G24+H24)/3*0.38*1.73</f>
        <v>115.92153333333334</v>
      </c>
      <c r="J24" s="10">
        <f t="shared" ref="J24" si="16">I24/D24*100</f>
        <v>28.980383333333336</v>
      </c>
    </row>
    <row r="25" spans="2:10" s="1" customFormat="1" ht="30.75" customHeight="1" x14ac:dyDescent="0.25">
      <c r="B25" s="36">
        <v>14</v>
      </c>
      <c r="C25" s="38" t="s">
        <v>53</v>
      </c>
      <c r="D25" s="29">
        <v>400</v>
      </c>
      <c r="E25" s="47" t="s">
        <v>38</v>
      </c>
      <c r="F25" s="9">
        <v>56</v>
      </c>
      <c r="G25" s="9">
        <v>46</v>
      </c>
      <c r="H25" s="9">
        <v>58</v>
      </c>
      <c r="I25" s="10">
        <f t="shared" ref="I25:I28" si="17">(F25+G25+H25)/3*0.38*1.73</f>
        <v>35.061333333333337</v>
      </c>
      <c r="J25" s="10">
        <f t="shared" ref="J25:J28" si="18">I25/D25*100</f>
        <v>8.7653333333333343</v>
      </c>
    </row>
    <row r="26" spans="2:10" s="1" customFormat="1" ht="24.75" customHeight="1" x14ac:dyDescent="0.25">
      <c r="B26" s="37"/>
      <c r="C26" s="39"/>
      <c r="D26" s="30">
        <v>400</v>
      </c>
      <c r="E26" s="48"/>
      <c r="F26" s="9">
        <v>70</v>
      </c>
      <c r="G26" s="9">
        <v>71</v>
      </c>
      <c r="H26" s="9">
        <v>55</v>
      </c>
      <c r="I26" s="10">
        <f t="shared" si="17"/>
        <v>42.950133333333326</v>
      </c>
      <c r="J26" s="10">
        <f t="shared" si="18"/>
        <v>10.737533333333332</v>
      </c>
    </row>
    <row r="27" spans="2:10" s="1" customFormat="1" x14ac:dyDescent="0.25">
      <c r="B27" s="16">
        <v>15</v>
      </c>
      <c r="C27" s="17" t="s">
        <v>54</v>
      </c>
      <c r="D27" s="18">
        <v>250</v>
      </c>
      <c r="E27" s="28" t="s">
        <v>21</v>
      </c>
      <c r="F27" s="9">
        <v>32</v>
      </c>
      <c r="G27" s="9">
        <v>50</v>
      </c>
      <c r="H27" s="9">
        <v>30</v>
      </c>
      <c r="I27" s="10">
        <f t="shared" si="17"/>
        <v>24.542933333333334</v>
      </c>
      <c r="J27" s="10">
        <f t="shared" si="18"/>
        <v>9.8171733333333329</v>
      </c>
    </row>
    <row r="28" spans="2:10" s="1" customFormat="1" x14ac:dyDescent="0.25">
      <c r="B28" s="16">
        <f t="shared" si="2"/>
        <v>16</v>
      </c>
      <c r="C28" s="17" t="s">
        <v>55</v>
      </c>
      <c r="D28" s="18">
        <v>250</v>
      </c>
      <c r="E28" s="22" t="s">
        <v>22</v>
      </c>
      <c r="F28" s="9">
        <v>74</v>
      </c>
      <c r="G28" s="9">
        <v>90</v>
      </c>
      <c r="H28" s="9">
        <v>90</v>
      </c>
      <c r="I28" s="10">
        <f t="shared" si="17"/>
        <v>55.659866666666666</v>
      </c>
      <c r="J28" s="10">
        <f t="shared" si="18"/>
        <v>22.263946666666669</v>
      </c>
    </row>
    <row r="29" spans="2:10" s="1" customFormat="1" ht="45" x14ac:dyDescent="0.25">
      <c r="B29" s="16">
        <f t="shared" si="2"/>
        <v>17</v>
      </c>
      <c r="C29" s="17" t="s">
        <v>56</v>
      </c>
      <c r="D29" s="18">
        <v>400</v>
      </c>
      <c r="E29" s="17" t="s">
        <v>39</v>
      </c>
      <c r="F29" s="9">
        <v>370</v>
      </c>
      <c r="G29" s="9">
        <v>425</v>
      </c>
      <c r="H29" s="9">
        <v>290</v>
      </c>
      <c r="I29" s="10">
        <f t="shared" ref="I29" si="19">(F29+G29+H29)/3*0.38*1.73</f>
        <v>237.75966666666667</v>
      </c>
      <c r="J29" s="10">
        <f t="shared" ref="J29" si="20">I29/D29*100</f>
        <v>59.439916666666669</v>
      </c>
    </row>
    <row r="30" spans="2:10" s="1" customFormat="1" x14ac:dyDescent="0.25">
      <c r="B30" s="16">
        <f t="shared" si="2"/>
        <v>18</v>
      </c>
      <c r="C30" s="17" t="s">
        <v>57</v>
      </c>
      <c r="D30" s="18">
        <v>400</v>
      </c>
      <c r="E30" s="17" t="s">
        <v>23</v>
      </c>
      <c r="F30" s="9">
        <v>280</v>
      </c>
      <c r="G30" s="9">
        <v>271</v>
      </c>
      <c r="H30" s="9">
        <v>175</v>
      </c>
      <c r="I30" s="10">
        <f t="shared" ref="I30" si="21">(F30+G30+H30)/3*0.38*1.73</f>
        <v>159.0908</v>
      </c>
      <c r="J30" s="10">
        <f t="shared" ref="J30" si="22">I30/D30*100</f>
        <v>39.7727</v>
      </c>
    </row>
    <row r="31" spans="2:10" s="1" customFormat="1" ht="19.5" customHeight="1" x14ac:dyDescent="0.25">
      <c r="B31" s="16">
        <f t="shared" si="2"/>
        <v>19</v>
      </c>
      <c r="C31" s="17" t="s">
        <v>58</v>
      </c>
      <c r="D31" s="18">
        <v>400</v>
      </c>
      <c r="E31" s="17" t="s">
        <v>24</v>
      </c>
      <c r="F31" s="9">
        <v>85</v>
      </c>
      <c r="G31" s="9">
        <v>123</v>
      </c>
      <c r="H31" s="9">
        <v>140</v>
      </c>
      <c r="I31" s="10">
        <f t="shared" ref="I31" si="23">(F31+G31+H31)/3*0.38*1.73</f>
        <v>76.258399999999995</v>
      </c>
      <c r="J31" s="10">
        <f t="shared" ref="J31" si="24">I31/D31*100</f>
        <v>19.064599999999999</v>
      </c>
    </row>
    <row r="32" spans="2:10" s="1" customFormat="1" ht="30" x14ac:dyDescent="0.25">
      <c r="B32" s="16">
        <f t="shared" si="2"/>
        <v>20</v>
      </c>
      <c r="C32" s="17" t="s">
        <v>25</v>
      </c>
      <c r="D32" s="18">
        <v>400</v>
      </c>
      <c r="E32" s="17" t="s">
        <v>26</v>
      </c>
      <c r="F32" s="9">
        <v>126</v>
      </c>
      <c r="G32" s="9">
        <v>170</v>
      </c>
      <c r="H32" s="9">
        <v>135</v>
      </c>
      <c r="I32" s="10">
        <f t="shared" ref="I32" si="25">(F32+G32+H32)/3*0.38*1.73</f>
        <v>94.446466666666666</v>
      </c>
      <c r="J32" s="10">
        <f t="shared" ref="J32" si="26">I32/D32*100</f>
        <v>23.611616666666666</v>
      </c>
    </row>
    <row r="33" spans="2:10" s="1" customFormat="1" x14ac:dyDescent="0.25">
      <c r="B33" s="16">
        <f t="shared" si="2"/>
        <v>21</v>
      </c>
      <c r="C33" s="17" t="s">
        <v>59</v>
      </c>
      <c r="D33" s="18">
        <v>160</v>
      </c>
      <c r="E33" s="26" t="s">
        <v>27</v>
      </c>
      <c r="F33" s="11">
        <v>83</v>
      </c>
      <c r="G33" s="11">
        <v>149</v>
      </c>
      <c r="H33" s="11">
        <v>124</v>
      </c>
      <c r="I33" s="10">
        <f t="shared" ref="I33" si="27">(F33+G33+H33)/3*0.38*1.73</f>
        <v>78.011466666666664</v>
      </c>
      <c r="J33" s="10">
        <f t="shared" ref="J33" si="28">I33/D33*100</f>
        <v>48.757166666666663</v>
      </c>
    </row>
    <row r="34" spans="2:10" x14ac:dyDescent="0.25">
      <c r="B34" s="16">
        <f t="shared" si="2"/>
        <v>22</v>
      </c>
      <c r="C34" s="17" t="s">
        <v>60</v>
      </c>
      <c r="D34" s="18">
        <v>250</v>
      </c>
      <c r="E34" s="17" t="s">
        <v>28</v>
      </c>
      <c r="F34" s="9">
        <v>260</v>
      </c>
      <c r="G34" s="9">
        <v>200</v>
      </c>
      <c r="H34" s="9">
        <v>154</v>
      </c>
      <c r="I34" s="10">
        <f t="shared" ref="I34:I36" si="29">(F34+G34+H34)/3*0.38*1.73</f>
        <v>134.54786666666666</v>
      </c>
      <c r="J34" s="10">
        <f t="shared" ref="J34:J35" si="30">I34/D34*100</f>
        <v>53.819146666666661</v>
      </c>
    </row>
    <row r="35" spans="2:10" x14ac:dyDescent="0.25">
      <c r="B35" s="36">
        <f t="shared" si="2"/>
        <v>23</v>
      </c>
      <c r="C35" s="38" t="s">
        <v>61</v>
      </c>
      <c r="D35" s="29">
        <v>400</v>
      </c>
      <c r="E35" s="38" t="s">
        <v>29</v>
      </c>
      <c r="F35" s="9">
        <v>27</v>
      </c>
      <c r="G35" s="9">
        <v>59</v>
      </c>
      <c r="H35" s="9">
        <v>60</v>
      </c>
      <c r="I35" s="10">
        <f t="shared" si="29"/>
        <v>31.993466666666663</v>
      </c>
      <c r="J35" s="10">
        <f t="shared" si="30"/>
        <v>7.9983666666666657</v>
      </c>
    </row>
    <row r="36" spans="2:10" s="1" customFormat="1" x14ac:dyDescent="0.25">
      <c r="B36" s="37"/>
      <c r="C36" s="39"/>
      <c r="D36" s="30">
        <v>400</v>
      </c>
      <c r="E36" s="40"/>
      <c r="F36" s="14">
        <v>0</v>
      </c>
      <c r="G36" s="14">
        <v>0</v>
      </c>
      <c r="H36" s="14">
        <v>0</v>
      </c>
      <c r="I36" s="10">
        <f t="shared" si="29"/>
        <v>0</v>
      </c>
      <c r="J36" s="15">
        <f t="shared" ref="J36:J38" si="31">I36/D36*100</f>
        <v>0</v>
      </c>
    </row>
    <row r="37" spans="2:10" s="1" customFormat="1" ht="30" x14ac:dyDescent="0.25">
      <c r="B37" s="16">
        <v>24</v>
      </c>
      <c r="C37" s="17" t="s">
        <v>62</v>
      </c>
      <c r="D37" s="18">
        <v>400</v>
      </c>
      <c r="E37" s="28" t="s">
        <v>30</v>
      </c>
      <c r="F37" s="9">
        <v>110</v>
      </c>
      <c r="G37" s="9">
        <v>107</v>
      </c>
      <c r="H37" s="9">
        <v>105</v>
      </c>
      <c r="I37" s="10">
        <f t="shared" ref="I37:I38" si="32">(F37+G37+H37)/3*0.38*1.73</f>
        <v>70.560933333333338</v>
      </c>
      <c r="J37" s="10">
        <f t="shared" si="31"/>
        <v>17.640233333333335</v>
      </c>
    </row>
    <row r="38" spans="2:10" s="1" customFormat="1" x14ac:dyDescent="0.25">
      <c r="B38" s="16">
        <v>25</v>
      </c>
      <c r="C38" s="17" t="s">
        <v>63</v>
      </c>
      <c r="D38" s="18">
        <v>250</v>
      </c>
      <c r="E38" s="32" t="s">
        <v>31</v>
      </c>
      <c r="F38" s="9">
        <v>43</v>
      </c>
      <c r="G38" s="9">
        <v>21</v>
      </c>
      <c r="H38" s="9">
        <v>42</v>
      </c>
      <c r="I38" s="10">
        <f t="shared" si="32"/>
        <v>23.228133333333336</v>
      </c>
      <c r="J38" s="10">
        <f t="shared" si="31"/>
        <v>9.2912533333333336</v>
      </c>
    </row>
    <row r="39" spans="2:10" x14ac:dyDescent="0.25">
      <c r="B39" s="16">
        <f t="shared" si="2"/>
        <v>26</v>
      </c>
      <c r="C39" s="17" t="s">
        <v>64</v>
      </c>
      <c r="D39" s="33">
        <v>630</v>
      </c>
      <c r="E39" s="34" t="s">
        <v>32</v>
      </c>
      <c r="F39" s="9">
        <v>0</v>
      </c>
      <c r="G39" s="9">
        <v>0</v>
      </c>
      <c r="H39" s="9">
        <v>0</v>
      </c>
      <c r="I39" s="15">
        <f>(F39+G39+H39)/3*0.38*1.73</f>
        <v>0</v>
      </c>
      <c r="J39" s="15">
        <f>I39/D39*100</f>
        <v>0</v>
      </c>
    </row>
    <row r="40" spans="2:10" x14ac:dyDescent="0.25">
      <c r="B40" s="16">
        <f t="shared" si="2"/>
        <v>27</v>
      </c>
      <c r="C40" s="17" t="s">
        <v>65</v>
      </c>
      <c r="D40" s="18">
        <v>160</v>
      </c>
      <c r="E40" s="17" t="s">
        <v>33</v>
      </c>
      <c r="F40" s="9">
        <v>10</v>
      </c>
      <c r="G40" s="9">
        <v>11</v>
      </c>
      <c r="H40" s="9">
        <v>10</v>
      </c>
      <c r="I40" s="15">
        <f>(F40+G40+H40)/3*0.38*1.73</f>
        <v>6.7931333333333335</v>
      </c>
      <c r="J40" s="15">
        <f>I40/D40*100</f>
        <v>4.245708333333333</v>
      </c>
    </row>
    <row r="41" spans="2:10" x14ac:dyDescent="0.25">
      <c r="B41" s="12">
        <v>28</v>
      </c>
      <c r="C41" s="22" t="s">
        <v>66</v>
      </c>
      <c r="D41" s="12">
        <v>160</v>
      </c>
      <c r="E41" s="19" t="s">
        <v>34</v>
      </c>
      <c r="F41" s="9">
        <v>9</v>
      </c>
      <c r="G41" s="9">
        <v>9</v>
      </c>
      <c r="H41" s="9">
        <v>10</v>
      </c>
      <c r="I41" s="15">
        <f>(F41+G41+H41)/3*0.38*1.73</f>
        <v>6.1357333333333335</v>
      </c>
      <c r="J41" s="15">
        <f>I41/D41*100</f>
        <v>3.8348333333333331</v>
      </c>
    </row>
    <row r="42" spans="2:10" x14ac:dyDescent="0.25">
      <c r="B42" s="16">
        <f t="shared" si="2"/>
        <v>29</v>
      </c>
      <c r="C42" s="23" t="s">
        <v>73</v>
      </c>
      <c r="D42" s="12">
        <v>160</v>
      </c>
      <c r="E42" s="20" t="s">
        <v>72</v>
      </c>
      <c r="F42" s="35">
        <v>42</v>
      </c>
      <c r="G42" s="35">
        <v>34</v>
      </c>
      <c r="H42" s="35">
        <v>40</v>
      </c>
      <c r="I42" s="15">
        <f t="shared" ref="I42:I43" si="33">(F42+G42+H42)/3*0.38*1.73</f>
        <v>25.419466666666665</v>
      </c>
      <c r="J42" s="15">
        <f t="shared" ref="J42:J43" si="34">I42/D42*100</f>
        <v>15.887166666666666</v>
      </c>
    </row>
    <row r="43" spans="2:10" x14ac:dyDescent="0.25">
      <c r="B43" s="16">
        <f t="shared" si="2"/>
        <v>30</v>
      </c>
      <c r="C43" s="23" t="s">
        <v>67</v>
      </c>
      <c r="D43" s="12">
        <v>250</v>
      </c>
      <c r="E43" s="20" t="s">
        <v>68</v>
      </c>
      <c r="F43" s="9">
        <v>0</v>
      </c>
      <c r="G43" s="9">
        <v>0</v>
      </c>
      <c r="H43" s="9">
        <v>0</v>
      </c>
      <c r="I43" s="21">
        <f t="shared" si="33"/>
        <v>0</v>
      </c>
      <c r="J43" s="15">
        <f t="shared" si="34"/>
        <v>0</v>
      </c>
    </row>
    <row r="44" spans="2:10" x14ac:dyDescent="0.25">
      <c r="B44" s="16">
        <f t="shared" si="2"/>
        <v>31</v>
      </c>
      <c r="C44" s="23" t="s">
        <v>71</v>
      </c>
      <c r="D44" s="12">
        <v>400</v>
      </c>
      <c r="E44" s="20" t="s">
        <v>69</v>
      </c>
      <c r="F44" s="9">
        <v>631</v>
      </c>
      <c r="G44" s="9">
        <v>602</v>
      </c>
      <c r="H44" s="9">
        <v>580</v>
      </c>
      <c r="I44" s="24">
        <f t="shared" ref="I44:I45" si="35">(F44+G44+H44)/3*0.38*1.73</f>
        <v>397.28873333333337</v>
      </c>
      <c r="J44" s="15">
        <f t="shared" ref="J44:J45" si="36">I44/D44*100</f>
        <v>99.322183333333342</v>
      </c>
    </row>
    <row r="45" spans="2:10" x14ac:dyDescent="0.25">
      <c r="B45" s="16">
        <f t="shared" si="2"/>
        <v>32</v>
      </c>
      <c r="C45" s="23" t="s">
        <v>70</v>
      </c>
      <c r="D45" s="12">
        <v>400</v>
      </c>
      <c r="E45" s="20" t="s">
        <v>69</v>
      </c>
      <c r="F45" s="9">
        <v>240</v>
      </c>
      <c r="G45" s="9">
        <v>287</v>
      </c>
      <c r="H45" s="9">
        <v>184</v>
      </c>
      <c r="I45" s="24">
        <f t="shared" si="35"/>
        <v>155.8038</v>
      </c>
      <c r="J45" s="15">
        <f t="shared" si="36"/>
        <v>38.950949999999999</v>
      </c>
    </row>
  </sheetData>
  <mergeCells count="33">
    <mergeCell ref="E25:E26"/>
    <mergeCell ref="B1:J2"/>
    <mergeCell ref="B18:B19"/>
    <mergeCell ref="C18:C19"/>
    <mergeCell ref="E23:E24"/>
    <mergeCell ref="B12:B13"/>
    <mergeCell ref="C12:C13"/>
    <mergeCell ref="B16:B17"/>
    <mergeCell ref="C16:C17"/>
    <mergeCell ref="D3:D5"/>
    <mergeCell ref="C3:C5"/>
    <mergeCell ref="B3:B5"/>
    <mergeCell ref="F3:J3"/>
    <mergeCell ref="F4:H4"/>
    <mergeCell ref="I4:I5"/>
    <mergeCell ref="J4:J5"/>
    <mergeCell ref="E3:E5"/>
    <mergeCell ref="B8:B9"/>
    <mergeCell ref="C8:C9"/>
    <mergeCell ref="E35:E36"/>
    <mergeCell ref="E8:E9"/>
    <mergeCell ref="E12:E13"/>
    <mergeCell ref="B35:B36"/>
    <mergeCell ref="C35:C36"/>
    <mergeCell ref="B21:B22"/>
    <mergeCell ref="C21:C22"/>
    <mergeCell ref="B23:B24"/>
    <mergeCell ref="C23:C24"/>
    <mergeCell ref="B25:B26"/>
    <mergeCell ref="C25:C26"/>
    <mergeCell ref="E16:E17"/>
    <mergeCell ref="E18:E19"/>
    <mergeCell ref="E21:E22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Дыров Денис</cp:lastModifiedBy>
  <cp:lastPrinted>2019-01-23T09:26:12Z</cp:lastPrinted>
  <dcterms:created xsi:type="dcterms:W3CDTF">2012-08-20T11:12:04Z</dcterms:created>
  <dcterms:modified xsi:type="dcterms:W3CDTF">2023-06-26T05:53:37Z</dcterms:modified>
</cp:coreProperties>
</file>